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202300"/>
  <mc:AlternateContent xmlns:mc="http://schemas.openxmlformats.org/markup-compatibility/2006">
    <mc:Choice Requires="x15">
      <x15ac:absPath xmlns:x15ac="http://schemas.microsoft.com/office/spreadsheetml/2010/11/ac" url="E:\CloudStation\Projekty\24_Frydek-Mistek_parkoviště_Na_Půstkách\9_DPS\D_vykresy\SO-11_VEREJNE_OSVETLENI\"/>
    </mc:Choice>
  </mc:AlternateContent>
  <xr:revisionPtr revIDLastSave="0" documentId="13_ncr:1_{ADAB9E26-E88B-4D6F-AA32-F5ECC9A4473B}" xr6:coauthVersionLast="47" xr6:coauthVersionMax="47" xr10:uidLastSave="{00000000-0000-0000-0000-000000000000}"/>
  <bookViews>
    <workbookView xWindow="28680" yWindow="-120" windowWidth="29040" windowHeight="17640" xr2:uid="{21E1D412-D489-4BA5-8028-5DF0C96D0657}"/>
  </bookViews>
  <sheets>
    <sheet name="VV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9" i="2" l="1"/>
  <c r="G40" i="2"/>
  <c r="G41" i="2"/>
  <c r="G42" i="2"/>
  <c r="G43" i="2"/>
  <c r="G44" i="2"/>
  <c r="G45" i="2"/>
  <c r="G46" i="2"/>
  <c r="G47" i="2"/>
  <c r="G48" i="2"/>
  <c r="G38" i="2"/>
  <c r="G20" i="2"/>
  <c r="G6" i="2"/>
  <c r="G8" i="2"/>
  <c r="G9" i="2"/>
  <c r="G11" i="2"/>
  <c r="G12" i="2"/>
  <c r="G14" i="2"/>
  <c r="G16" i="2"/>
  <c r="G17" i="2"/>
  <c r="G18" i="2"/>
  <c r="G19" i="2"/>
  <c r="G25" i="2"/>
  <c r="G27" i="2" s="1"/>
  <c r="G26" i="2"/>
  <c r="G29" i="2"/>
  <c r="G30" i="2"/>
  <c r="G31" i="2"/>
  <c r="G32" i="2"/>
  <c r="G33" i="2"/>
  <c r="G34" i="2"/>
  <c r="G35" i="2"/>
  <c r="G49" i="2" l="1"/>
  <c r="G36" i="2"/>
  <c r="G21" i="2"/>
  <c r="G23" i="2" s="1"/>
  <c r="G50" i="2" l="1"/>
</calcChain>
</file>

<file path=xl/sharedStrings.xml><?xml version="1.0" encoding="utf-8"?>
<sst xmlns="http://schemas.openxmlformats.org/spreadsheetml/2006/main" count="124" uniqueCount="92">
  <si>
    <t>MJ</t>
  </si>
  <si>
    <t>Číslo položky</t>
  </si>
  <si>
    <t>Název položky</t>
  </si>
  <si>
    <t>množství</t>
  </si>
  <si>
    <t>cena / MJ</t>
  </si>
  <si>
    <t>celkem (KČ)</t>
  </si>
  <si>
    <t>Díl:</t>
  </si>
  <si>
    <t>M21</t>
  </si>
  <si>
    <t>Elektromontáže</t>
  </si>
  <si>
    <t>m</t>
  </si>
  <si>
    <t>Kabel CYKY-m 750 V 4 x 10 mm2 volně uložený</t>
  </si>
  <si>
    <t>210 81-0013.R00</t>
  </si>
  <si>
    <t>délka trasy dle PD</t>
  </si>
  <si>
    <t>Štítek na označení kabel. vývodu z PVC vč. osazení</t>
  </si>
  <si>
    <t>562-88050.A</t>
  </si>
  <si>
    <t>kus</t>
  </si>
  <si>
    <t>210 10-0003.R00</t>
  </si>
  <si>
    <t>212 10-0108.R00</t>
  </si>
  <si>
    <t>Opatření vodiče smršťovací bužírkou zž</t>
  </si>
  <si>
    <t>562-88999.1007</t>
  </si>
  <si>
    <t>Trubice smršťovací d 25 x 1000 m zž</t>
  </si>
  <si>
    <t>M23</t>
  </si>
  <si>
    <t>Montáže</t>
  </si>
  <si>
    <t>230 19-1008.R00</t>
  </si>
  <si>
    <t>345-71147.31</t>
  </si>
  <si>
    <t>Celkem za díl:</t>
  </si>
  <si>
    <t>M46</t>
  </si>
  <si>
    <t>Zemní práce při montážích</t>
  </si>
  <si>
    <t>460 20-0163.R00</t>
  </si>
  <si>
    <t>Výkop kabelové rýhy 35/80 cm hor.3</t>
  </si>
  <si>
    <t>Zához rýhy 35/80 cm, hornina třídy 3</t>
  </si>
  <si>
    <t>460 56-0163.R00</t>
  </si>
  <si>
    <t>460 62-0013.R00</t>
  </si>
  <si>
    <t>Provizorní úprava terénu v přírodní hornině 3</t>
  </si>
  <si>
    <t>m2</t>
  </si>
  <si>
    <t>460 92-1102.R00</t>
  </si>
  <si>
    <t>Zaměření a zobrazení kabel. trasy na pevný bod</t>
  </si>
  <si>
    <t>Zřízení kabelového lože v rýze š. do 65 cm z písku lože tloušťky 20 cm</t>
  </si>
  <si>
    <t>460 42-0022.RT3</t>
  </si>
  <si>
    <t>581-52180</t>
  </si>
  <si>
    <t>Písek kopaný ZPM</t>
  </si>
  <si>
    <t>T</t>
  </si>
  <si>
    <t>Fólie výstražná z PVC, šířka 33 cm</t>
  </si>
  <si>
    <t>460 49-0012.R00</t>
  </si>
  <si>
    <t>Vedlejší a ostatní náklady</t>
  </si>
  <si>
    <t>104 R00</t>
  </si>
  <si>
    <t>Rozměření světelných bodů</t>
  </si>
  <si>
    <t>105 R00</t>
  </si>
  <si>
    <t>Vypnutí a opětovné zapnutí vedení</t>
  </si>
  <si>
    <t>ks</t>
  </si>
  <si>
    <t>hod</t>
  </si>
  <si>
    <t>Úprava stávajícího rozvodu veřejného osvětlení</t>
  </si>
  <si>
    <t>106 R00</t>
  </si>
  <si>
    <t>Dozory provozovatele veřejného osvětlení</t>
  </si>
  <si>
    <t>107 R00</t>
  </si>
  <si>
    <t>108 R00</t>
  </si>
  <si>
    <t>109 R00</t>
  </si>
  <si>
    <t>110 R00</t>
  </si>
  <si>
    <t>111 R00</t>
  </si>
  <si>
    <t>103 R00</t>
  </si>
  <si>
    <t>102 R00</t>
  </si>
  <si>
    <t>101 R00</t>
  </si>
  <si>
    <t>Úklid stavby</t>
  </si>
  <si>
    <t>Součinnost s provozovatel veřejného osvětlení</t>
  </si>
  <si>
    <t>Ekologická likvidace odpadu</t>
  </si>
  <si>
    <t>Zjistění stávajícího stavu</t>
  </si>
  <si>
    <t>Koordinace s ostatními profesemi</t>
  </si>
  <si>
    <t>Pomocné práce</t>
  </si>
  <si>
    <t>Dokumentace skutečného provedení stavby, 4x tištěná a 1x elektronicky</t>
  </si>
  <si>
    <t>EXT 1</t>
  </si>
  <si>
    <t>EXT 2</t>
  </si>
  <si>
    <t>EXT 1.p</t>
  </si>
  <si>
    <t>EXT 2.p</t>
  </si>
  <si>
    <t>LED</t>
  </si>
  <si>
    <t>Box pro vestavnou montáž do zdi</t>
  </si>
  <si>
    <t>Venkovní zemní kruhové svítidlo, LED 4.8W, 184lm, 3000K, IP68 IK10, CRI&gt;80, opálový difuzor, stmívatelné DALI, rozměry 245x90mm, barva nerez</t>
  </si>
  <si>
    <t>Box pro vestavnou montáž do země</t>
  </si>
  <si>
    <t>LED strip, LED 12W/m, 835lm/m, 3000K, IP67, CRI&gt;80,
stmívatelné DALI, rozměry 15x15mm, délka dle výkresu studny (cca 6.3m), bílá barva, životnost 60 0</t>
  </si>
  <si>
    <t>Ozn.</t>
  </si>
  <si>
    <t>Total</t>
  </si>
  <si>
    <t>Rozváděč, vč. vystrojení</t>
  </si>
  <si>
    <t>Jinde neuvedený spojovací a montážní materiál</t>
  </si>
  <si>
    <t>%</t>
  </si>
  <si>
    <t>kplt</t>
  </si>
  <si>
    <t>Položkový rozpočet - SO-11 Veřejné osvětlení</t>
  </si>
  <si>
    <t>Viz kniha svítidel</t>
  </si>
  <si>
    <t xml:space="preserve">Ukončení vodičů v rozvaděči + zapojení do 16 mm2 </t>
  </si>
  <si>
    <t>Venkovní vestavné svítidlo do zdi, LED 14.5W, 848lm, 3000K, IP65 IK07, CRI&gt;80, asymetrická optika, stmívatelné DALI, rozměry 330x125x90mm, barva graphite</t>
  </si>
  <si>
    <t>Uložení chráničky ve výkopu HDPE multi kabelová 7x14/10</t>
  </si>
  <si>
    <t>Chránička HDPE multi kabelová 7x14/10</t>
  </si>
  <si>
    <t>3% z objemu dodávek</t>
  </si>
  <si>
    <t>Parkoviště a park na ul. Na půstkách, Frýdek-Místek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</si>
</sst>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Kč&quot;_-;\-* #,##0.00\ &quot;Kč&quot;_-;_-* &quot;-&quot;??\ &quot;Kč&quot;_-;_-@_-"/>
  </numFmts>
  <fonts count="11" x14ac:knownFonts="1">
    <font>
      <sz val="11"/>
      <color theme="1"/>
      <name val="Aptos Narrow"/>
      <family val="2"/>
      <charset val="238"/>
      <scheme val="minor"/>
    </font>
    <font>
      <sz val="8"/>
      <name val="MS Sans Serif"/>
      <charset val="1"/>
    </font>
    <font>
      <b/>
      <sz val="11"/>
      <color theme="1"/>
      <name val="Aptos Narrow"/>
      <family val="2"/>
      <scheme val="minor"/>
    </font>
    <font>
      <sz val="9"/>
      <color rgb="FF0005C0"/>
      <name val="Aptos Narrow"/>
      <family val="2"/>
      <charset val="238"/>
      <scheme val="minor"/>
    </font>
    <font>
      <sz val="11"/>
      <color rgb="FF0005C0"/>
      <name val="Aptos Narrow"/>
      <family val="2"/>
      <charset val="238"/>
      <scheme val="minor"/>
    </font>
    <font>
      <sz val="8"/>
      <name val="Aptos Narrow"/>
      <family val="2"/>
      <charset val="238"/>
      <scheme val="minor"/>
    </font>
    <font>
      <sz val="11"/>
      <color theme="1"/>
      <name val="Aptos Narrow"/>
      <family val="2"/>
      <scheme val="minor"/>
    </font>
    <font>
      <b/>
      <sz val="20"/>
      <color theme="1"/>
      <name val="Aptos Narrow"/>
      <family val="2"/>
      <scheme val="minor"/>
    </font>
    <font>
      <sz val="9"/>
      <color rgb="FF0005C0"/>
      <name val="Aptos Narrow"/>
      <family val="2"/>
      <scheme val="minor"/>
    </font>
    <font>
      <b/>
      <sz val="12"/>
      <color theme="1"/>
      <name val="Aptos Narrow"/>
      <family val="2"/>
      <scheme val="minor"/>
    </font>
    <font>
      <b/>
      <sz val="18"/>
      <color theme="1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" fillId="0" borderId="0" applyAlignment="0">
      <alignment vertical="top" wrapText="1"/>
      <protection locked="0"/>
    </xf>
  </cellStyleXfs>
  <cellXfs count="52">
    <xf numFmtId="0" fontId="0" fillId="0" borderId="0" xfId="0"/>
    <xf numFmtId="0" fontId="0" fillId="0" borderId="0" xfId="0" applyAlignment="1">
      <alignment horizontal="right"/>
    </xf>
    <xf numFmtId="0" fontId="6" fillId="0" borderId="1" xfId="0" applyFont="1" applyBorder="1" applyAlignment="1">
      <alignment horizontal="left" vertical="top"/>
    </xf>
    <xf numFmtId="0" fontId="6" fillId="0" borderId="1" xfId="0" applyFont="1" applyBorder="1" applyAlignment="1">
      <alignment wrapText="1"/>
    </xf>
    <xf numFmtId="0" fontId="6" fillId="0" borderId="1" xfId="0" applyFont="1" applyBorder="1" applyAlignment="1">
      <alignment horizontal="right"/>
    </xf>
    <xf numFmtId="44" fontId="6" fillId="0" borderId="1" xfId="0" applyNumberFormat="1" applyFont="1" applyBorder="1" applyAlignment="1">
      <alignment horizontal="right"/>
    </xf>
    <xf numFmtId="44" fontId="0" fillId="0" borderId="1" xfId="0" applyNumberFormat="1" applyBorder="1" applyAlignment="1">
      <alignment horizontal="right"/>
    </xf>
    <xf numFmtId="0" fontId="6" fillId="0" borderId="1" xfId="0" applyFont="1" applyBorder="1"/>
    <xf numFmtId="0" fontId="0" fillId="0" borderId="1" xfId="0" applyBorder="1" applyAlignment="1">
      <alignment horizontal="left" vertical="top"/>
    </xf>
    <xf numFmtId="0" fontId="0" fillId="0" borderId="1" xfId="0" applyBorder="1"/>
    <xf numFmtId="0" fontId="0" fillId="0" borderId="1" xfId="0" applyBorder="1" applyAlignment="1">
      <alignment horizontal="right"/>
    </xf>
    <xf numFmtId="0" fontId="3" fillId="0" borderId="1" xfId="0" applyFont="1" applyBorder="1"/>
    <xf numFmtId="0" fontId="0" fillId="0" borderId="1" xfId="0" applyBorder="1" applyAlignment="1">
      <alignment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2" fillId="0" borderId="8" xfId="0" applyFont="1" applyBorder="1" applyAlignment="1">
      <alignment horizontal="left" vertical="top"/>
    </xf>
    <xf numFmtId="0" fontId="2" fillId="0" borderId="9" xfId="0" applyFont="1" applyBorder="1" applyAlignment="1">
      <alignment horizontal="left" vertical="top"/>
    </xf>
    <xf numFmtId="0" fontId="2" fillId="0" borderId="9" xfId="0" applyFont="1" applyBorder="1"/>
    <xf numFmtId="0" fontId="0" fillId="0" borderId="11" xfId="0" applyBorder="1" applyAlignment="1">
      <alignment horizontal="left" vertical="top"/>
    </xf>
    <xf numFmtId="44" fontId="0" fillId="0" borderId="12" xfId="0" applyNumberFormat="1" applyBorder="1" applyAlignment="1">
      <alignment horizontal="right"/>
    </xf>
    <xf numFmtId="0" fontId="2" fillId="0" borderId="8" xfId="0" applyFont="1" applyBorder="1"/>
    <xf numFmtId="0" fontId="6" fillId="0" borderId="11" xfId="0" applyFont="1" applyBorder="1" applyAlignment="1">
      <alignment horizontal="left" vertical="top"/>
    </xf>
    <xf numFmtId="0" fontId="2" fillId="2" borderId="5" xfId="0" applyFont="1" applyFill="1" applyBorder="1"/>
    <xf numFmtId="0" fontId="2" fillId="2" borderId="6" xfId="0" applyFont="1" applyFill="1" applyBorder="1"/>
    <xf numFmtId="0" fontId="2" fillId="2" borderId="6" xfId="0" applyFont="1" applyFill="1" applyBorder="1" applyAlignment="1">
      <alignment horizontal="right"/>
    </xf>
    <xf numFmtId="0" fontId="2" fillId="2" borderId="7" xfId="0" applyFont="1" applyFill="1" applyBorder="1" applyAlignment="1">
      <alignment horizontal="right"/>
    </xf>
    <xf numFmtId="0" fontId="8" fillId="0" borderId="1" xfId="0" applyFont="1" applyBorder="1" applyAlignment="1">
      <alignment wrapText="1"/>
    </xf>
    <xf numFmtId="9" fontId="4" fillId="0" borderId="1" xfId="0" applyNumberFormat="1" applyFont="1" applyBorder="1" applyAlignment="1">
      <alignment horizontal="left"/>
    </xf>
    <xf numFmtId="44" fontId="9" fillId="2" borderId="7" xfId="0" applyNumberFormat="1" applyFont="1" applyFill="1" applyBorder="1" applyAlignment="1">
      <alignment horizontal="right"/>
    </xf>
    <xf numFmtId="44" fontId="2" fillId="0" borderId="16" xfId="0" applyNumberFormat="1" applyFont="1" applyBorder="1" applyAlignment="1">
      <alignment horizontal="right"/>
    </xf>
    <xf numFmtId="0" fontId="2" fillId="0" borderId="10" xfId="0" applyFont="1" applyBorder="1"/>
    <xf numFmtId="44" fontId="2" fillId="0" borderId="21" xfId="0" applyNumberFormat="1" applyFont="1" applyBorder="1" applyAlignment="1">
      <alignment horizontal="right"/>
    </xf>
    <xf numFmtId="0" fontId="2" fillId="0" borderId="17" xfId="0" applyFont="1" applyBorder="1" applyAlignment="1">
      <alignment horizontal="left"/>
    </xf>
    <xf numFmtId="0" fontId="2" fillId="0" borderId="18" xfId="0" applyFont="1" applyBorder="1" applyAlignment="1">
      <alignment horizontal="left"/>
    </xf>
    <xf numFmtId="0" fontId="10" fillId="2" borderId="22" xfId="0" applyFont="1" applyFill="1" applyBorder="1" applyAlignment="1">
      <alignment horizontal="center"/>
    </xf>
    <xf numFmtId="0" fontId="10" fillId="2" borderId="23" xfId="0" applyFont="1" applyFill="1" applyBorder="1" applyAlignment="1">
      <alignment horizontal="center"/>
    </xf>
    <xf numFmtId="0" fontId="10" fillId="2" borderId="24" xfId="0" applyFont="1" applyFill="1" applyBorder="1" applyAlignment="1">
      <alignment horizontal="center"/>
    </xf>
    <xf numFmtId="0" fontId="7" fillId="2" borderId="25" xfId="0" applyFont="1" applyFill="1" applyBorder="1" applyAlignment="1">
      <alignment horizontal="center"/>
    </xf>
    <xf numFmtId="0" fontId="7" fillId="2" borderId="26" xfId="0" applyFont="1" applyFill="1" applyBorder="1" applyAlignment="1">
      <alignment horizontal="center"/>
    </xf>
    <xf numFmtId="0" fontId="7" fillId="2" borderId="27" xfId="0" applyFont="1" applyFill="1" applyBorder="1" applyAlignment="1">
      <alignment horizontal="center"/>
    </xf>
    <xf numFmtId="0" fontId="2" fillId="0" borderId="13" xfId="0" applyFont="1" applyBorder="1" applyAlignment="1">
      <alignment horizontal="left" vertical="top"/>
    </xf>
    <xf numFmtId="0" fontId="2" fillId="0" borderId="14" xfId="0" applyFont="1" applyBorder="1" applyAlignment="1">
      <alignment horizontal="left" vertical="top"/>
    </xf>
    <xf numFmtId="0" fontId="2" fillId="0" borderId="15" xfId="0" applyFont="1" applyBorder="1" applyAlignment="1">
      <alignment horizontal="left" vertical="top"/>
    </xf>
    <xf numFmtId="0" fontId="2" fillId="0" borderId="20" xfId="0" applyFont="1" applyBorder="1" applyAlignment="1">
      <alignment horizontal="left" vertical="top"/>
    </xf>
    <xf numFmtId="0" fontId="2" fillId="0" borderId="3" xfId="0" applyFont="1" applyBorder="1" applyAlignment="1">
      <alignment horizontal="left" vertical="top"/>
    </xf>
    <xf numFmtId="0" fontId="2" fillId="0" borderId="4" xfId="0" applyFont="1" applyBorder="1" applyAlignment="1">
      <alignment horizontal="left" vertical="top"/>
    </xf>
    <xf numFmtId="0" fontId="2" fillId="0" borderId="13" xfId="0" applyFont="1" applyBorder="1" applyAlignment="1">
      <alignment horizontal="left"/>
    </xf>
    <xf numFmtId="0" fontId="2" fillId="0" borderId="14" xfId="0" applyFont="1" applyBorder="1" applyAlignment="1">
      <alignment horizontal="left"/>
    </xf>
    <xf numFmtId="0" fontId="2" fillId="0" borderId="15" xfId="0" applyFont="1" applyBorder="1" applyAlignment="1">
      <alignment horizontal="left"/>
    </xf>
    <xf numFmtId="0" fontId="9" fillId="2" borderId="5" xfId="0" applyFont="1" applyFill="1" applyBorder="1" applyAlignment="1">
      <alignment horizontal="left"/>
    </xf>
    <xf numFmtId="0" fontId="9" fillId="2" borderId="6" xfId="0" applyFont="1" applyFill="1" applyBorder="1" applyAlignment="1">
      <alignment horizontal="left"/>
    </xf>
    <xf numFmtId="0" fontId="2" fillId="0" borderId="19" xfId="0" applyFont="1" applyBorder="1" applyAlignment="1">
      <alignment horizontal="left"/>
    </xf>
  </cellXfs>
  <cellStyles count="2">
    <cellStyle name="Normální" xfId="0" builtinId="0"/>
    <cellStyle name="Normální 2" xfId="1" xr:uid="{1A7B32F4-CFA1-4B23-8C53-F169584F2EB2}"/>
  </cellStyles>
  <dxfs count="0"/>
  <tableStyles count="0" defaultTableStyle="TableStyleMedium2" defaultPivotStyle="PivotStyleLight16"/>
  <colors>
    <mruColors>
      <color rgb="FF0005C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82F0B1-FE1D-4F21-9714-4B3056047C26}">
  <dimension ref="A1:G50"/>
  <sheetViews>
    <sheetView tabSelected="1" workbookViewId="0">
      <selection activeCell="L12" sqref="L12"/>
    </sheetView>
  </sheetViews>
  <sheetFormatPr defaultRowHeight="15" x14ac:dyDescent="0.25"/>
  <cols>
    <col min="1" max="1" width="9.7109375" customWidth="1"/>
    <col min="2" max="2" width="22.5703125" customWidth="1"/>
    <col min="3" max="3" width="54.42578125" customWidth="1"/>
    <col min="4" max="4" width="9.140625" style="1"/>
    <col min="5" max="5" width="12.85546875" style="1" customWidth="1"/>
    <col min="6" max="6" width="16" style="1" customWidth="1"/>
    <col min="7" max="7" width="18" style="1" customWidth="1"/>
  </cols>
  <sheetData>
    <row r="1" spans="1:7" ht="24" x14ac:dyDescent="0.4">
      <c r="A1" s="34" t="s">
        <v>91</v>
      </c>
      <c r="B1" s="35"/>
      <c r="C1" s="35"/>
      <c r="D1" s="35"/>
      <c r="E1" s="35"/>
      <c r="F1" s="35"/>
      <c r="G1" s="36"/>
    </row>
    <row r="2" spans="1:7" ht="27" thickBot="1" x14ac:dyDescent="0.45">
      <c r="A2" s="37" t="s">
        <v>84</v>
      </c>
      <c r="B2" s="38"/>
      <c r="C2" s="38"/>
      <c r="D2" s="38"/>
      <c r="E2" s="38"/>
      <c r="F2" s="38"/>
      <c r="G2" s="39"/>
    </row>
    <row r="3" spans="1:7" ht="15.75" thickBot="1" x14ac:dyDescent="0.3"/>
    <row r="4" spans="1:7" ht="15.75" thickBot="1" x14ac:dyDescent="0.3">
      <c r="A4" s="22" t="s">
        <v>78</v>
      </c>
      <c r="B4" s="23" t="s">
        <v>1</v>
      </c>
      <c r="C4" s="23" t="s">
        <v>2</v>
      </c>
      <c r="D4" s="24" t="s">
        <v>0</v>
      </c>
      <c r="E4" s="24" t="s">
        <v>3</v>
      </c>
      <c r="F4" s="24" t="s">
        <v>4</v>
      </c>
      <c r="G4" s="25" t="s">
        <v>5</v>
      </c>
    </row>
    <row r="5" spans="1:7" x14ac:dyDescent="0.25">
      <c r="A5" s="20" t="s">
        <v>6</v>
      </c>
      <c r="B5" s="17" t="s">
        <v>7</v>
      </c>
      <c r="C5" s="32" t="s">
        <v>8</v>
      </c>
      <c r="D5" s="33"/>
      <c r="E5" s="33"/>
      <c r="F5" s="33"/>
      <c r="G5" s="51"/>
    </row>
    <row r="6" spans="1:7" ht="45" x14ac:dyDescent="0.25">
      <c r="A6" s="21">
        <v>1</v>
      </c>
      <c r="B6" s="2" t="s">
        <v>69</v>
      </c>
      <c r="C6" s="3" t="s">
        <v>87</v>
      </c>
      <c r="D6" s="4" t="s">
        <v>49</v>
      </c>
      <c r="E6" s="4">
        <v>24</v>
      </c>
      <c r="F6" s="5">
        <v>0</v>
      </c>
      <c r="G6" s="19">
        <f t="shared" ref="G6:G12" si="0">E6*F6</f>
        <v>0</v>
      </c>
    </row>
    <row r="7" spans="1:7" x14ac:dyDescent="0.25">
      <c r="A7" s="21"/>
      <c r="B7" s="2"/>
      <c r="C7" s="26" t="s">
        <v>85</v>
      </c>
      <c r="D7" s="4"/>
      <c r="E7" s="4"/>
      <c r="F7" s="5"/>
      <c r="G7" s="19"/>
    </row>
    <row r="8" spans="1:7" x14ac:dyDescent="0.25">
      <c r="A8" s="21">
        <v>2</v>
      </c>
      <c r="B8" s="2" t="s">
        <v>71</v>
      </c>
      <c r="C8" s="7" t="s">
        <v>74</v>
      </c>
      <c r="D8" s="4" t="s">
        <v>49</v>
      </c>
      <c r="E8" s="4">
        <v>24</v>
      </c>
      <c r="F8" s="5">
        <v>0</v>
      </c>
      <c r="G8" s="19">
        <f t="shared" si="0"/>
        <v>0</v>
      </c>
    </row>
    <row r="9" spans="1:7" ht="45.75" customHeight="1" x14ac:dyDescent="0.25">
      <c r="A9" s="21">
        <v>3</v>
      </c>
      <c r="B9" s="2" t="s">
        <v>70</v>
      </c>
      <c r="C9" s="3" t="s">
        <v>75</v>
      </c>
      <c r="D9" s="4" t="s">
        <v>49</v>
      </c>
      <c r="E9" s="4">
        <v>10</v>
      </c>
      <c r="F9" s="5">
        <v>0</v>
      </c>
      <c r="G9" s="19">
        <f t="shared" si="0"/>
        <v>0</v>
      </c>
    </row>
    <row r="10" spans="1:7" ht="14.25" customHeight="1" x14ac:dyDescent="0.25">
      <c r="A10" s="21"/>
      <c r="B10" s="2"/>
      <c r="C10" s="26" t="s">
        <v>85</v>
      </c>
      <c r="D10" s="4"/>
      <c r="E10" s="4"/>
      <c r="F10" s="5"/>
      <c r="G10" s="19"/>
    </row>
    <row r="11" spans="1:7" x14ac:dyDescent="0.25">
      <c r="A11" s="21">
        <v>4</v>
      </c>
      <c r="B11" s="2" t="s">
        <v>72</v>
      </c>
      <c r="C11" s="7" t="s">
        <v>76</v>
      </c>
      <c r="D11" s="4" t="s">
        <v>49</v>
      </c>
      <c r="E11" s="4">
        <v>10</v>
      </c>
      <c r="F11" s="5">
        <v>0</v>
      </c>
      <c r="G11" s="19">
        <f t="shared" si="0"/>
        <v>0</v>
      </c>
    </row>
    <row r="12" spans="1:7" ht="45" customHeight="1" x14ac:dyDescent="0.25">
      <c r="A12" s="21">
        <v>5</v>
      </c>
      <c r="B12" s="2" t="s">
        <v>73</v>
      </c>
      <c r="C12" s="3" t="s">
        <v>77</v>
      </c>
      <c r="D12" s="4" t="s">
        <v>9</v>
      </c>
      <c r="E12" s="4">
        <v>6.3</v>
      </c>
      <c r="F12" s="5">
        <v>0</v>
      </c>
      <c r="G12" s="19">
        <f t="shared" si="0"/>
        <v>0</v>
      </c>
    </row>
    <row r="13" spans="1:7" ht="15.75" customHeight="1" x14ac:dyDescent="0.25">
      <c r="A13" s="21"/>
      <c r="B13" s="2"/>
      <c r="C13" s="26" t="s">
        <v>85</v>
      </c>
      <c r="D13" s="4"/>
      <c r="E13" s="4"/>
      <c r="F13" s="5"/>
      <c r="G13" s="19"/>
    </row>
    <row r="14" spans="1:7" x14ac:dyDescent="0.25">
      <c r="A14" s="18">
        <v>6</v>
      </c>
      <c r="B14" s="8" t="s">
        <v>11</v>
      </c>
      <c r="C14" s="9" t="s">
        <v>10</v>
      </c>
      <c r="D14" s="10" t="s">
        <v>9</v>
      </c>
      <c r="E14" s="10">
        <v>237</v>
      </c>
      <c r="F14" s="6">
        <v>0</v>
      </c>
      <c r="G14" s="19">
        <f t="shared" ref="G14:G35" si="1">E14*F14</f>
        <v>0</v>
      </c>
    </row>
    <row r="15" spans="1:7" x14ac:dyDescent="0.25">
      <c r="A15" s="18"/>
      <c r="B15" s="8"/>
      <c r="C15" s="11" t="s">
        <v>12</v>
      </c>
      <c r="D15" s="10"/>
      <c r="E15" s="10"/>
      <c r="F15" s="6"/>
      <c r="G15" s="19"/>
    </row>
    <row r="16" spans="1:7" x14ac:dyDescent="0.25">
      <c r="A16" s="18">
        <v>7</v>
      </c>
      <c r="B16" s="8" t="s">
        <v>14</v>
      </c>
      <c r="C16" s="9" t="s">
        <v>13</v>
      </c>
      <c r="D16" s="10" t="s">
        <v>15</v>
      </c>
      <c r="E16" s="10">
        <v>3</v>
      </c>
      <c r="F16" s="6">
        <v>0</v>
      </c>
      <c r="G16" s="19">
        <f t="shared" si="1"/>
        <v>0</v>
      </c>
    </row>
    <row r="17" spans="1:7" x14ac:dyDescent="0.25">
      <c r="A17" s="18">
        <v>8</v>
      </c>
      <c r="B17" s="8" t="s">
        <v>16</v>
      </c>
      <c r="C17" s="12" t="s">
        <v>86</v>
      </c>
      <c r="D17" s="10" t="s">
        <v>15</v>
      </c>
      <c r="E17" s="10">
        <v>4</v>
      </c>
      <c r="F17" s="6">
        <v>0</v>
      </c>
      <c r="G17" s="19">
        <f t="shared" si="1"/>
        <v>0</v>
      </c>
    </row>
    <row r="18" spans="1:7" x14ac:dyDescent="0.25">
      <c r="A18" s="18">
        <v>9</v>
      </c>
      <c r="B18" s="8" t="s">
        <v>17</v>
      </c>
      <c r="C18" s="9" t="s">
        <v>18</v>
      </c>
      <c r="D18" s="10" t="s">
        <v>9</v>
      </c>
      <c r="E18" s="10">
        <v>4</v>
      </c>
      <c r="F18" s="6">
        <v>0</v>
      </c>
      <c r="G18" s="19">
        <f t="shared" si="1"/>
        <v>0</v>
      </c>
    </row>
    <row r="19" spans="1:7" x14ac:dyDescent="0.25">
      <c r="A19" s="18">
        <v>10</v>
      </c>
      <c r="B19" s="8" t="s">
        <v>19</v>
      </c>
      <c r="C19" s="9" t="s">
        <v>20</v>
      </c>
      <c r="D19" s="10" t="s">
        <v>15</v>
      </c>
      <c r="E19" s="10">
        <v>6</v>
      </c>
      <c r="F19" s="6">
        <v>0</v>
      </c>
      <c r="G19" s="19">
        <f t="shared" si="1"/>
        <v>0</v>
      </c>
    </row>
    <row r="20" spans="1:7" x14ac:dyDescent="0.25">
      <c r="A20" s="18">
        <v>11</v>
      </c>
      <c r="B20" s="8"/>
      <c r="C20" s="9" t="s">
        <v>80</v>
      </c>
      <c r="D20" s="10" t="s">
        <v>83</v>
      </c>
      <c r="E20" s="10">
        <v>1</v>
      </c>
      <c r="F20" s="6">
        <v>0</v>
      </c>
      <c r="G20" s="19">
        <f t="shared" si="1"/>
        <v>0</v>
      </c>
    </row>
    <row r="21" spans="1:7" x14ac:dyDescent="0.25">
      <c r="A21" s="18">
        <v>12</v>
      </c>
      <c r="B21" s="8"/>
      <c r="C21" s="13" t="s">
        <v>81</v>
      </c>
      <c r="D21" s="14" t="s">
        <v>82</v>
      </c>
      <c r="E21" s="14">
        <v>3</v>
      </c>
      <c r="F21" s="6"/>
      <c r="G21" s="19">
        <f>SUM(G6:G20)*0.03</f>
        <v>0</v>
      </c>
    </row>
    <row r="22" spans="1:7" x14ac:dyDescent="0.25">
      <c r="A22" s="18"/>
      <c r="B22" s="8"/>
      <c r="C22" s="27" t="s">
        <v>90</v>
      </c>
      <c r="D22" s="10"/>
      <c r="E22" s="10"/>
      <c r="F22" s="6"/>
      <c r="G22" s="19"/>
    </row>
    <row r="23" spans="1:7" ht="15.75" thickBot="1" x14ac:dyDescent="0.3">
      <c r="A23" s="40" t="s">
        <v>25</v>
      </c>
      <c r="B23" s="41"/>
      <c r="C23" s="41"/>
      <c r="D23" s="41"/>
      <c r="E23" s="41"/>
      <c r="F23" s="42"/>
      <c r="G23" s="29">
        <f>SUM(G6:G21)</f>
        <v>0</v>
      </c>
    </row>
    <row r="24" spans="1:7" x14ac:dyDescent="0.25">
      <c r="A24" s="15" t="s">
        <v>6</v>
      </c>
      <c r="B24" s="16" t="s">
        <v>21</v>
      </c>
      <c r="C24" s="32" t="s">
        <v>22</v>
      </c>
      <c r="D24" s="33"/>
      <c r="E24" s="33"/>
      <c r="F24" s="33"/>
      <c r="G24" s="51"/>
    </row>
    <row r="25" spans="1:7" x14ac:dyDescent="0.25">
      <c r="A25" s="18">
        <v>13</v>
      </c>
      <c r="B25" s="8" t="s">
        <v>23</v>
      </c>
      <c r="C25" s="9" t="s">
        <v>88</v>
      </c>
      <c r="D25" s="10" t="s">
        <v>9</v>
      </c>
      <c r="E25" s="10">
        <v>237</v>
      </c>
      <c r="F25" s="6">
        <v>0</v>
      </c>
      <c r="G25" s="19">
        <f t="shared" si="1"/>
        <v>0</v>
      </c>
    </row>
    <row r="26" spans="1:7" x14ac:dyDescent="0.25">
      <c r="A26" s="18">
        <v>14</v>
      </c>
      <c r="B26" s="8" t="s">
        <v>24</v>
      </c>
      <c r="C26" s="9" t="s">
        <v>89</v>
      </c>
      <c r="D26" s="10" t="s">
        <v>9</v>
      </c>
      <c r="E26" s="10">
        <v>237</v>
      </c>
      <c r="F26" s="6">
        <v>0</v>
      </c>
      <c r="G26" s="19">
        <f t="shared" si="1"/>
        <v>0</v>
      </c>
    </row>
    <row r="27" spans="1:7" ht="15.75" thickBot="1" x14ac:dyDescent="0.3">
      <c r="A27" s="43" t="s">
        <v>25</v>
      </c>
      <c r="B27" s="44"/>
      <c r="C27" s="44"/>
      <c r="D27" s="44"/>
      <c r="E27" s="44"/>
      <c r="F27" s="45"/>
      <c r="G27" s="31">
        <f>SUM(G25:G26)</f>
        <v>0</v>
      </c>
    </row>
    <row r="28" spans="1:7" x14ac:dyDescent="0.25">
      <c r="A28" s="15" t="s">
        <v>6</v>
      </c>
      <c r="B28" s="16" t="s">
        <v>26</v>
      </c>
      <c r="C28" s="32" t="s">
        <v>27</v>
      </c>
      <c r="D28" s="33"/>
      <c r="E28" s="33"/>
      <c r="F28" s="33"/>
      <c r="G28" s="30"/>
    </row>
    <row r="29" spans="1:7" x14ac:dyDescent="0.25">
      <c r="A29" s="18">
        <v>16</v>
      </c>
      <c r="B29" s="8" t="s">
        <v>28</v>
      </c>
      <c r="C29" s="9" t="s">
        <v>29</v>
      </c>
      <c r="D29" s="10" t="s">
        <v>9</v>
      </c>
      <c r="E29" s="10">
        <v>227</v>
      </c>
      <c r="F29" s="6">
        <v>0</v>
      </c>
      <c r="G29" s="19">
        <f t="shared" si="1"/>
        <v>0</v>
      </c>
    </row>
    <row r="30" spans="1:7" x14ac:dyDescent="0.25">
      <c r="A30" s="18">
        <v>17</v>
      </c>
      <c r="B30" s="8" t="s">
        <v>31</v>
      </c>
      <c r="C30" s="9" t="s">
        <v>30</v>
      </c>
      <c r="D30" s="10" t="s">
        <v>9</v>
      </c>
      <c r="E30" s="10">
        <v>227</v>
      </c>
      <c r="F30" s="6">
        <v>0</v>
      </c>
      <c r="G30" s="19">
        <f t="shared" si="1"/>
        <v>0</v>
      </c>
    </row>
    <row r="31" spans="1:7" x14ac:dyDescent="0.25">
      <c r="A31" s="18">
        <v>18</v>
      </c>
      <c r="B31" s="8" t="s">
        <v>32</v>
      </c>
      <c r="C31" s="9" t="s">
        <v>33</v>
      </c>
      <c r="D31" s="10" t="s">
        <v>34</v>
      </c>
      <c r="E31" s="10">
        <v>60</v>
      </c>
      <c r="F31" s="6">
        <v>0</v>
      </c>
      <c r="G31" s="19">
        <f t="shared" si="1"/>
        <v>0</v>
      </c>
    </row>
    <row r="32" spans="1:7" x14ac:dyDescent="0.25">
      <c r="A32" s="18">
        <v>19</v>
      </c>
      <c r="B32" s="8" t="s">
        <v>35</v>
      </c>
      <c r="C32" s="9" t="s">
        <v>36</v>
      </c>
      <c r="D32" s="10" t="s">
        <v>9</v>
      </c>
      <c r="E32" s="10">
        <v>227</v>
      </c>
      <c r="F32" s="6">
        <v>0</v>
      </c>
      <c r="G32" s="19">
        <f t="shared" si="1"/>
        <v>0</v>
      </c>
    </row>
    <row r="33" spans="1:7" ht="30" x14ac:dyDescent="0.25">
      <c r="A33" s="18">
        <v>20</v>
      </c>
      <c r="B33" s="8" t="s">
        <v>38</v>
      </c>
      <c r="C33" s="12" t="s">
        <v>37</v>
      </c>
      <c r="D33" s="10" t="s">
        <v>9</v>
      </c>
      <c r="E33" s="10">
        <v>227</v>
      </c>
      <c r="F33" s="6">
        <v>0</v>
      </c>
      <c r="G33" s="19">
        <f t="shared" si="1"/>
        <v>0</v>
      </c>
    </row>
    <row r="34" spans="1:7" x14ac:dyDescent="0.25">
      <c r="A34" s="18">
        <v>21</v>
      </c>
      <c r="B34" s="8" t="s">
        <v>39</v>
      </c>
      <c r="C34" s="9" t="s">
        <v>40</v>
      </c>
      <c r="D34" s="10" t="s">
        <v>41</v>
      </c>
      <c r="E34" s="10">
        <v>8</v>
      </c>
      <c r="F34" s="6">
        <v>0</v>
      </c>
      <c r="G34" s="19">
        <f t="shared" si="1"/>
        <v>0</v>
      </c>
    </row>
    <row r="35" spans="1:7" x14ac:dyDescent="0.25">
      <c r="A35" s="18">
        <v>22</v>
      </c>
      <c r="B35" s="8" t="s">
        <v>43</v>
      </c>
      <c r="C35" s="9" t="s">
        <v>42</v>
      </c>
      <c r="D35" s="10" t="s">
        <v>9</v>
      </c>
      <c r="E35" s="10">
        <v>227</v>
      </c>
      <c r="F35" s="6">
        <v>0</v>
      </c>
      <c r="G35" s="19">
        <f t="shared" si="1"/>
        <v>0</v>
      </c>
    </row>
    <row r="36" spans="1:7" ht="15.75" thickBot="1" x14ac:dyDescent="0.3">
      <c r="A36" s="40" t="s">
        <v>25</v>
      </c>
      <c r="B36" s="41"/>
      <c r="C36" s="41"/>
      <c r="D36" s="41"/>
      <c r="E36" s="41"/>
      <c r="F36" s="42"/>
      <c r="G36" s="29">
        <f>SUM(G29:G35)</f>
        <v>0</v>
      </c>
    </row>
    <row r="37" spans="1:7" x14ac:dyDescent="0.25">
      <c r="A37" s="15" t="s">
        <v>6</v>
      </c>
      <c r="B37" s="16">
        <v>0</v>
      </c>
      <c r="C37" s="32" t="s">
        <v>44</v>
      </c>
      <c r="D37" s="33"/>
      <c r="E37" s="33"/>
      <c r="F37" s="33"/>
      <c r="G37" s="51"/>
    </row>
    <row r="38" spans="1:7" x14ac:dyDescent="0.25">
      <c r="A38" s="18">
        <v>23</v>
      </c>
      <c r="B38" s="8" t="s">
        <v>61</v>
      </c>
      <c r="C38" s="9" t="s">
        <v>46</v>
      </c>
      <c r="D38" s="10" t="s">
        <v>49</v>
      </c>
      <c r="E38" s="10">
        <v>34</v>
      </c>
      <c r="F38" s="6">
        <v>0</v>
      </c>
      <c r="G38" s="19">
        <f>E38*F38</f>
        <v>0</v>
      </c>
    </row>
    <row r="39" spans="1:7" x14ac:dyDescent="0.25">
      <c r="A39" s="18">
        <v>24</v>
      </c>
      <c r="B39" s="8" t="s">
        <v>60</v>
      </c>
      <c r="C39" s="9" t="s">
        <v>48</v>
      </c>
      <c r="D39" s="10" t="s">
        <v>50</v>
      </c>
      <c r="E39" s="10">
        <v>1</v>
      </c>
      <c r="F39" s="6">
        <v>0</v>
      </c>
      <c r="G39" s="19">
        <f t="shared" ref="G39:G48" si="2">E39*F39</f>
        <v>0</v>
      </c>
    </row>
    <row r="40" spans="1:7" x14ac:dyDescent="0.25">
      <c r="A40" s="18">
        <v>25</v>
      </c>
      <c r="B40" s="8" t="s">
        <v>59</v>
      </c>
      <c r="C40" s="9" t="s">
        <v>51</v>
      </c>
      <c r="D40" s="10" t="s">
        <v>50</v>
      </c>
      <c r="E40" s="10">
        <v>4</v>
      </c>
      <c r="F40" s="6">
        <v>0</v>
      </c>
      <c r="G40" s="19">
        <f t="shared" si="2"/>
        <v>0</v>
      </c>
    </row>
    <row r="41" spans="1:7" x14ac:dyDescent="0.25">
      <c r="A41" s="18">
        <v>26</v>
      </c>
      <c r="B41" s="8" t="s">
        <v>45</v>
      </c>
      <c r="C41" s="9" t="s">
        <v>53</v>
      </c>
      <c r="D41" s="10" t="s">
        <v>50</v>
      </c>
      <c r="E41" s="10">
        <v>12</v>
      </c>
      <c r="F41" s="6">
        <v>0</v>
      </c>
      <c r="G41" s="19">
        <f t="shared" si="2"/>
        <v>0</v>
      </c>
    </row>
    <row r="42" spans="1:7" x14ac:dyDescent="0.25">
      <c r="A42" s="18">
        <v>27</v>
      </c>
      <c r="B42" s="8" t="s">
        <v>47</v>
      </c>
      <c r="C42" s="9" t="s">
        <v>62</v>
      </c>
      <c r="D42" s="10" t="s">
        <v>50</v>
      </c>
      <c r="E42" s="10">
        <v>8</v>
      </c>
      <c r="F42" s="6">
        <v>0</v>
      </c>
      <c r="G42" s="19">
        <f t="shared" si="2"/>
        <v>0</v>
      </c>
    </row>
    <row r="43" spans="1:7" x14ac:dyDescent="0.25">
      <c r="A43" s="18">
        <v>28</v>
      </c>
      <c r="B43" s="8" t="s">
        <v>52</v>
      </c>
      <c r="C43" s="9" t="s">
        <v>63</v>
      </c>
      <c r="D43" s="10" t="s">
        <v>50</v>
      </c>
      <c r="E43" s="10">
        <v>2</v>
      </c>
      <c r="F43" s="6">
        <v>0</v>
      </c>
      <c r="G43" s="19">
        <f t="shared" si="2"/>
        <v>0</v>
      </c>
    </row>
    <row r="44" spans="1:7" x14ac:dyDescent="0.25">
      <c r="A44" s="18">
        <v>29</v>
      </c>
      <c r="B44" s="8" t="s">
        <v>54</v>
      </c>
      <c r="C44" s="9" t="s">
        <v>64</v>
      </c>
      <c r="D44" s="10" t="s">
        <v>50</v>
      </c>
      <c r="E44" s="10">
        <v>2</v>
      </c>
      <c r="F44" s="6">
        <v>0</v>
      </c>
      <c r="G44" s="19">
        <f t="shared" si="2"/>
        <v>0</v>
      </c>
    </row>
    <row r="45" spans="1:7" x14ac:dyDescent="0.25">
      <c r="A45" s="18">
        <v>30</v>
      </c>
      <c r="B45" s="8" t="s">
        <v>55</v>
      </c>
      <c r="C45" s="9" t="s">
        <v>65</v>
      </c>
      <c r="D45" s="10" t="s">
        <v>50</v>
      </c>
      <c r="E45" s="10">
        <v>2</v>
      </c>
      <c r="F45" s="6">
        <v>0</v>
      </c>
      <c r="G45" s="19">
        <f t="shared" si="2"/>
        <v>0</v>
      </c>
    </row>
    <row r="46" spans="1:7" x14ac:dyDescent="0.25">
      <c r="A46" s="18">
        <v>31</v>
      </c>
      <c r="B46" s="8" t="s">
        <v>56</v>
      </c>
      <c r="C46" s="9" t="s">
        <v>66</v>
      </c>
      <c r="D46" s="10" t="s">
        <v>50</v>
      </c>
      <c r="E46" s="10">
        <v>10</v>
      </c>
      <c r="F46" s="6">
        <v>0</v>
      </c>
      <c r="G46" s="19">
        <f t="shared" si="2"/>
        <v>0</v>
      </c>
    </row>
    <row r="47" spans="1:7" x14ac:dyDescent="0.25">
      <c r="A47" s="18">
        <v>32</v>
      </c>
      <c r="B47" s="8" t="s">
        <v>57</v>
      </c>
      <c r="C47" s="9" t="s">
        <v>67</v>
      </c>
      <c r="D47" s="10" t="s">
        <v>50</v>
      </c>
      <c r="E47" s="10">
        <v>8</v>
      </c>
      <c r="F47" s="6">
        <v>0</v>
      </c>
      <c r="G47" s="19">
        <f t="shared" si="2"/>
        <v>0</v>
      </c>
    </row>
    <row r="48" spans="1:7" ht="30" x14ac:dyDescent="0.25">
      <c r="A48" s="18">
        <v>33</v>
      </c>
      <c r="B48" s="8" t="s">
        <v>58</v>
      </c>
      <c r="C48" s="12" t="s">
        <v>68</v>
      </c>
      <c r="D48" s="10" t="s">
        <v>50</v>
      </c>
      <c r="E48" s="10">
        <v>12</v>
      </c>
      <c r="F48" s="6">
        <v>0</v>
      </c>
      <c r="G48" s="19">
        <f t="shared" si="2"/>
        <v>0</v>
      </c>
    </row>
    <row r="49" spans="1:7" ht="15.75" thickBot="1" x14ac:dyDescent="0.3">
      <c r="A49" s="46" t="s">
        <v>25</v>
      </c>
      <c r="B49" s="47"/>
      <c r="C49" s="47"/>
      <c r="D49" s="47"/>
      <c r="E49" s="47"/>
      <c r="F49" s="48"/>
      <c r="G49" s="29">
        <f>SUM(G38:G48)</f>
        <v>0</v>
      </c>
    </row>
    <row r="50" spans="1:7" ht="16.5" thickBot="1" x14ac:dyDescent="0.3">
      <c r="A50" s="49" t="s">
        <v>79</v>
      </c>
      <c r="B50" s="50"/>
      <c r="C50" s="50"/>
      <c r="D50" s="50"/>
      <c r="E50" s="50"/>
      <c r="F50" s="50"/>
      <c r="G50" s="28">
        <f>G49+G36+G27+G23</f>
        <v>0</v>
      </c>
    </row>
  </sheetData>
  <mergeCells count="11">
    <mergeCell ref="A36:F36"/>
    <mergeCell ref="A49:F49"/>
    <mergeCell ref="A50:F50"/>
    <mergeCell ref="C37:G37"/>
    <mergeCell ref="C24:G24"/>
    <mergeCell ref="C28:F28"/>
    <mergeCell ref="A1:G1"/>
    <mergeCell ref="A2:G2"/>
    <mergeCell ref="A23:F23"/>
    <mergeCell ref="A27:F27"/>
    <mergeCell ref="C5:G5"/>
  </mergeCells>
  <phoneticPr fontId="5" type="noConversion"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VV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Filip Ciahotný</dc:creator>
  <cp:lastModifiedBy>Filip Ciahotný</cp:lastModifiedBy>
  <dcterms:created xsi:type="dcterms:W3CDTF">2025-03-04T09:56:56Z</dcterms:created>
  <dcterms:modified xsi:type="dcterms:W3CDTF">2025-03-10T08:37:55Z</dcterms:modified>
</cp:coreProperties>
</file>